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993"/>
  </bookViews>
  <sheets>
    <sheet name="Sheet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27" i="1"/>
  <c r="P27"/>
  <c r="Q26"/>
  <c r="P26"/>
  <c r="Q25"/>
  <c r="P25"/>
  <c r="Q24"/>
  <c r="P24"/>
  <c r="Q23"/>
  <c r="P23"/>
  <c r="Q22"/>
  <c r="P22"/>
  <c r="Q21"/>
  <c r="P21"/>
  <c r="Q20"/>
  <c r="P20"/>
  <c r="Q19"/>
  <c r="P19"/>
  <c r="Q18"/>
  <c r="P18"/>
  <c r="Q17"/>
  <c r="P17"/>
  <c r="Q16"/>
  <c r="P16"/>
  <c r="Q14"/>
  <c r="P14"/>
  <c r="P13"/>
  <c r="Q12"/>
  <c r="P12"/>
  <c r="Q11"/>
  <c r="P11"/>
  <c r="Q8"/>
  <c r="P8"/>
  <c r="Q7"/>
  <c r="Q15" s="1"/>
  <c r="P7"/>
  <c r="P15" s="1"/>
</calcChain>
</file>

<file path=xl/comments1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rgb="FF000000"/>
            <rFont val="Tahoma"/>
            <family val="2"/>
            <charset val="204"/>
          </rPr>
          <t xml:space="preserve">Учитываются только отличники
</t>
        </r>
      </text>
    </comment>
    <comment ref="D5" authorId="0">
      <text>
        <r>
          <rPr>
            <b/>
            <sz val="8"/>
            <color rgb="FF000000"/>
            <rFont val="Tahoma"/>
            <family val="2"/>
            <charset val="204"/>
          </rPr>
          <t>Учитываются обучающиеся, имеющие 5 и 4, в том числе из столбца Е</t>
        </r>
      </text>
    </comment>
    <comment ref="E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тройки, четверки и пятерки, в том числе из столбца G</t>
        </r>
      </text>
    </comment>
    <comment ref="F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двойки, тройки, четверки и пятерки, в том числе из столбца H</t>
        </r>
      </text>
    </comment>
    <comment ref="G5" authorId="0">
      <text>
        <r>
          <rPr>
            <sz val="8"/>
            <color rgb="FF000000"/>
            <rFont val="Tahoma"/>
            <family val="2"/>
            <charset val="204"/>
          </rPr>
          <t>Учитываются обучающиеся, имеющие неаттестацию хотя бы по одному предмету</t>
        </r>
      </text>
    </comment>
  </commentList>
</comments>
</file>

<file path=xl/sharedStrings.xml><?xml version="1.0" encoding="utf-8"?>
<sst xmlns="http://schemas.openxmlformats.org/spreadsheetml/2006/main" count="321" uniqueCount="143">
  <si>
    <t>Класс</t>
  </si>
  <si>
    <t>Кол-во  уч-ся</t>
  </si>
  <si>
    <t>Кол-во уч-ся, на «5»</t>
  </si>
  <si>
    <t>Кол-во уч-ся, на «5/4»</t>
  </si>
  <si>
    <t>Кол-во учеников с «3»</t>
  </si>
  <si>
    <t>Кол-во учеников с «2»</t>
  </si>
  <si>
    <t>Не аттестовано</t>
  </si>
  <si>
    <t>Общее качество знаний</t>
  </si>
  <si>
    <t>Успеваемость</t>
  </si>
  <si>
    <t>Количество пропусков (по уважительной причине)</t>
  </si>
  <si>
    <t>Количество пропусков по болезни</t>
  </si>
  <si>
    <t>Количество пропусков (без уважительной причины)</t>
  </si>
  <si>
    <t>дней</t>
  </si>
  <si>
    <t>уроков</t>
  </si>
  <si>
    <t>1 а</t>
  </si>
  <si>
    <t>17</t>
  </si>
  <si>
    <t>0</t>
  </si>
  <si>
    <t>0.00%</t>
  </si>
  <si>
    <t>1</t>
  </si>
  <si>
    <t>3</t>
  </si>
  <si>
    <t>19</t>
  </si>
  <si>
    <t>56</t>
  </si>
  <si>
    <t>1 б</t>
  </si>
  <si>
    <t>14</t>
  </si>
  <si>
    <t>42</t>
  </si>
  <si>
    <t>75</t>
  </si>
  <si>
    <t>225</t>
  </si>
  <si>
    <t>2</t>
  </si>
  <si>
    <t>15</t>
  </si>
  <si>
    <t>2 а</t>
  </si>
  <si>
    <t>20</t>
  </si>
  <si>
    <t>7</t>
  </si>
  <si>
    <t>8</t>
  </si>
  <si>
    <t>5</t>
  </si>
  <si>
    <t>75.00%</t>
  </si>
  <si>
    <t>100.00%</t>
  </si>
  <si>
    <t>2 б</t>
  </si>
  <si>
    <t>16</t>
  </si>
  <si>
    <t>9</t>
  </si>
  <si>
    <t>68.75%</t>
  </si>
  <si>
    <t>37</t>
  </si>
  <si>
    <t>3 а</t>
  </si>
  <si>
    <t>6</t>
  </si>
  <si>
    <t>42.86%</t>
  </si>
  <si>
    <t>85</t>
  </si>
  <si>
    <t>25</t>
  </si>
  <si>
    <t>115</t>
  </si>
  <si>
    <t>3 б</t>
  </si>
  <si>
    <t>13</t>
  </si>
  <si>
    <t>11</t>
  </si>
  <si>
    <t>53</t>
  </si>
  <si>
    <t>61</t>
  </si>
  <si>
    <t>279</t>
  </si>
  <si>
    <t>28</t>
  </si>
  <si>
    <t>394</t>
  </si>
  <si>
    <t>4 а</t>
  </si>
  <si>
    <t>71</t>
  </si>
  <si>
    <t>4 б</t>
  </si>
  <si>
    <t>65</t>
  </si>
  <si>
    <t>12</t>
  </si>
  <si>
    <t>Всего по начальной школе</t>
  </si>
  <si>
    <t>135</t>
  </si>
  <si>
    <t>23</t>
  </si>
  <si>
    <t>36</t>
  </si>
  <si>
    <t>73</t>
  </si>
  <si>
    <t>319</t>
  </si>
  <si>
    <t>186</t>
  </si>
  <si>
    <t>705</t>
  </si>
  <si>
    <t>5 а</t>
  </si>
  <si>
    <t>45.00%</t>
  </si>
  <si>
    <t>54</t>
  </si>
  <si>
    <t>311</t>
  </si>
  <si>
    <t>88</t>
  </si>
  <si>
    <t>517</t>
  </si>
  <si>
    <t>5 б</t>
  </si>
  <si>
    <t>55.00%</t>
  </si>
  <si>
    <t>248</t>
  </si>
  <si>
    <t>69</t>
  </si>
  <si>
    <t>404</t>
  </si>
  <si>
    <t>4</t>
  </si>
  <si>
    <t>41</t>
  </si>
  <si>
    <t>21</t>
  </si>
  <si>
    <t>6 а</t>
  </si>
  <si>
    <t>46</t>
  </si>
  <si>
    <t>277</t>
  </si>
  <si>
    <t>52</t>
  </si>
  <si>
    <t>312</t>
  </si>
  <si>
    <t>6 б</t>
  </si>
  <si>
    <t>28.57%</t>
  </si>
  <si>
    <t>43</t>
  </si>
  <si>
    <t>258</t>
  </si>
  <si>
    <t>93</t>
  </si>
  <si>
    <t>558</t>
  </si>
  <si>
    <t>7 а</t>
  </si>
  <si>
    <t>40.00%</t>
  </si>
  <si>
    <t>50</t>
  </si>
  <si>
    <t>316</t>
  </si>
  <si>
    <t>60</t>
  </si>
  <si>
    <t>377</t>
  </si>
  <si>
    <t>7 б</t>
  </si>
  <si>
    <t>25.00%</t>
  </si>
  <si>
    <t>345</t>
  </si>
  <si>
    <t>62</t>
  </si>
  <si>
    <t>39</t>
  </si>
  <si>
    <t>8 а</t>
  </si>
  <si>
    <t>6.25%</t>
  </si>
  <si>
    <t>267</t>
  </si>
  <si>
    <t>257</t>
  </si>
  <si>
    <t>8 б</t>
  </si>
  <si>
    <t>13.33%</t>
  </si>
  <si>
    <t>87</t>
  </si>
  <si>
    <t>40</t>
  </si>
  <si>
    <t>264</t>
  </si>
  <si>
    <t>31</t>
  </si>
  <si>
    <t>9 а</t>
  </si>
  <si>
    <t>110</t>
  </si>
  <si>
    <t>68</t>
  </si>
  <si>
    <t>446</t>
  </si>
  <si>
    <t>9 б</t>
  </si>
  <si>
    <t>200</t>
  </si>
  <si>
    <t>96</t>
  </si>
  <si>
    <t>649</t>
  </si>
  <si>
    <t>Всего по основной школе</t>
  </si>
  <si>
    <t>384</t>
  </si>
  <si>
    <t>2423</t>
  </si>
  <si>
    <t>667</t>
  </si>
  <si>
    <t>4178</t>
  </si>
  <si>
    <t>Итого по школе</t>
  </si>
  <si>
    <t>321</t>
  </si>
  <si>
    <t>457</t>
  </si>
  <si>
    <t>2742</t>
  </si>
  <si>
    <t>853</t>
  </si>
  <si>
    <t>4883</t>
  </si>
  <si>
    <t>Муниципальное бюджетное общеобразовательное учреждение "Основная общеобразовательная Каплинская школа"</t>
  </si>
  <si>
    <t>Всего пропусков</t>
  </si>
  <si>
    <t>57.14%</t>
  </si>
  <si>
    <t>56.25%</t>
  </si>
  <si>
    <t>29.41%</t>
  </si>
  <si>
    <t>62.50%</t>
  </si>
  <si>
    <t>23.53%</t>
  </si>
  <si>
    <t>32.26%</t>
  </si>
  <si>
    <t>42.55%</t>
  </si>
  <si>
    <t xml:space="preserve"> Общие результаты успеваемости и посещаемости за 1 четверть 2021-2022 учебного года 
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</si>
</sst>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1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11"/>
      <name val="Times new roman"/>
    </font>
    <font>
      <sz val="20"/>
      <color rgb="FF000000"/>
      <name val="Times New Roman"/>
      <family val="1"/>
      <charset val="1"/>
    </font>
    <font>
      <sz val="20"/>
      <name val="Arial"/>
      <family val="2"/>
      <charset val="1"/>
    </font>
    <font>
      <b/>
      <sz val="20"/>
      <color rgb="FF00000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G29"/>
  <sheetViews>
    <sheetView tabSelected="1" zoomScale="50" zoomScaleNormal="50" workbookViewId="0">
      <selection activeCell="G30" sqref="G30"/>
    </sheetView>
  </sheetViews>
  <sheetFormatPr defaultRowHeight="13.2"/>
  <cols>
    <col min="1" max="1" width="12" customWidth="1" collapsed="1"/>
    <col min="2" max="2" width="13.33203125" customWidth="1" collapsed="1"/>
    <col min="3" max="3" width="15.5546875" customWidth="1" collapsed="1"/>
    <col min="4" max="4" width="12.88671875" collapsed="1"/>
    <col min="5" max="5" width="15.5546875" customWidth="1" collapsed="1"/>
    <col min="6" max="6" width="14.44140625" customWidth="1" collapsed="1"/>
    <col min="7" max="7" width="12.5546875" customWidth="1" collapsed="1"/>
    <col min="8" max="8" width="17" customWidth="1" collapsed="1"/>
    <col min="9" max="9" width="17.77734375" customWidth="1" collapsed="1"/>
    <col min="10" max="10" width="11.33203125" collapsed="1"/>
    <col min="11" max="11" width="12.21875" customWidth="1" collapsed="1"/>
    <col min="12" max="12" width="11.33203125" collapsed="1"/>
    <col min="13" max="13" width="13.109375" customWidth="1" collapsed="1"/>
    <col min="14" max="14" width="11.33203125" collapsed="1"/>
    <col min="15" max="15" width="12.6640625" customWidth="1" collapsed="1"/>
    <col min="16" max="16" width="11.77734375" customWidth="1" collapsed="1"/>
    <col min="17" max="17" width="13.21875" customWidth="1" collapsed="1"/>
    <col min="18" max="1021" width="11.33203125" collapsed="1"/>
  </cols>
  <sheetData>
    <row r="1" spans="1:17" ht="38.4" customHeight="1">
      <c r="A1" s="4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/>
      <c r="Q1" s="2"/>
    </row>
    <row r="2" spans="1:17" ht="24.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4.6">
      <c r="A3" s="5" t="s">
        <v>142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"/>
      <c r="Q3" s="2"/>
    </row>
    <row r="4" spans="1:17" ht="25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"/>
      <c r="Q4" s="2"/>
    </row>
    <row r="5" spans="1:17" ht="48.75" customHeigh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/>
      <c r="L5" s="8" t="s">
        <v>10</v>
      </c>
      <c r="M5" s="8"/>
      <c r="N5" s="8" t="s">
        <v>11</v>
      </c>
      <c r="O5" s="8"/>
      <c r="P5" s="8" t="s">
        <v>134</v>
      </c>
      <c r="Q5" s="8"/>
    </row>
    <row r="6" spans="1:17" ht="75.75" customHeight="1">
      <c r="A6" s="8"/>
      <c r="B6" s="8"/>
      <c r="C6" s="8"/>
      <c r="D6" s="8"/>
      <c r="E6" s="8"/>
      <c r="F6" s="8"/>
      <c r="G6" s="8"/>
      <c r="H6" s="8"/>
      <c r="I6" s="8"/>
      <c r="J6" s="9" t="s">
        <v>12</v>
      </c>
      <c r="K6" s="9" t="s">
        <v>13</v>
      </c>
      <c r="L6" s="9" t="s">
        <v>12</v>
      </c>
      <c r="M6" s="9" t="s">
        <v>13</v>
      </c>
      <c r="N6" s="9" t="s">
        <v>12</v>
      </c>
      <c r="O6" s="9" t="s">
        <v>13</v>
      </c>
      <c r="P6" s="9" t="s">
        <v>12</v>
      </c>
      <c r="Q6" s="9" t="s">
        <v>13</v>
      </c>
    </row>
    <row r="7" spans="1:17" ht="18">
      <c r="A7" s="10" t="s">
        <v>14</v>
      </c>
      <c r="B7" s="11">
        <v>18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 t="s">
        <v>17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16</v>
      </c>
      <c r="O7" s="11" t="s">
        <v>16</v>
      </c>
      <c r="P7" s="11">
        <f>SUM(J7+L7+N7)</f>
        <v>20</v>
      </c>
      <c r="Q7" s="11">
        <f>SUM(K7+M7)</f>
        <v>59</v>
      </c>
    </row>
    <row r="8" spans="1:17" ht="18">
      <c r="A8" s="10" t="s">
        <v>22</v>
      </c>
      <c r="B8" s="11">
        <v>20</v>
      </c>
      <c r="C8" s="11" t="s">
        <v>16</v>
      </c>
      <c r="D8" s="11" t="s">
        <v>16</v>
      </c>
      <c r="E8" s="11" t="s">
        <v>16</v>
      </c>
      <c r="F8" s="11" t="s">
        <v>16</v>
      </c>
      <c r="G8" s="11" t="s">
        <v>16</v>
      </c>
      <c r="H8" s="11" t="s">
        <v>17</v>
      </c>
      <c r="I8" s="11" t="s">
        <v>17</v>
      </c>
      <c r="J8" s="11" t="s">
        <v>23</v>
      </c>
      <c r="K8" s="11" t="s">
        <v>24</v>
      </c>
      <c r="L8" s="11" t="s">
        <v>25</v>
      </c>
      <c r="M8" s="11" t="s">
        <v>26</v>
      </c>
      <c r="N8" s="11" t="s">
        <v>16</v>
      </c>
      <c r="O8" s="11" t="s">
        <v>16</v>
      </c>
      <c r="P8" s="11">
        <f>SUM(J8+L8)</f>
        <v>89</v>
      </c>
      <c r="Q8" s="11">
        <f>SUM(K8+M8)</f>
        <v>267</v>
      </c>
    </row>
    <row r="9" spans="1:17" ht="18">
      <c r="A9" s="10" t="s">
        <v>29</v>
      </c>
      <c r="B9" s="11" t="s">
        <v>30</v>
      </c>
      <c r="C9" s="11" t="s">
        <v>31</v>
      </c>
      <c r="D9" s="11" t="s">
        <v>32</v>
      </c>
      <c r="E9" s="11" t="s">
        <v>33</v>
      </c>
      <c r="F9" s="11" t="s">
        <v>16</v>
      </c>
      <c r="G9" s="11" t="s">
        <v>16</v>
      </c>
      <c r="H9" s="11" t="s">
        <v>34</v>
      </c>
      <c r="I9" s="11" t="s">
        <v>35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  <c r="O9" s="11" t="s">
        <v>16</v>
      </c>
      <c r="P9" s="11">
        <v>0</v>
      </c>
      <c r="Q9" s="11">
        <v>0</v>
      </c>
    </row>
    <row r="10" spans="1:17" ht="18">
      <c r="A10" s="10" t="s">
        <v>36</v>
      </c>
      <c r="B10" s="11">
        <v>17</v>
      </c>
      <c r="C10" s="11" t="s">
        <v>27</v>
      </c>
      <c r="D10" s="11" t="s">
        <v>38</v>
      </c>
      <c r="E10" s="11" t="s">
        <v>33</v>
      </c>
      <c r="F10" s="11" t="s">
        <v>16</v>
      </c>
      <c r="G10" s="11" t="s">
        <v>16</v>
      </c>
      <c r="H10" s="11" t="s">
        <v>39</v>
      </c>
      <c r="I10" s="11" t="s">
        <v>35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  <c r="O10" s="11" t="s">
        <v>16</v>
      </c>
      <c r="P10" s="11">
        <v>0</v>
      </c>
      <c r="Q10" s="11">
        <v>0</v>
      </c>
    </row>
    <row r="11" spans="1:17" ht="18">
      <c r="A11" s="10" t="s">
        <v>41</v>
      </c>
      <c r="B11" s="11" t="s">
        <v>23</v>
      </c>
      <c r="C11" s="11" t="s">
        <v>19</v>
      </c>
      <c r="D11" s="11" t="s">
        <v>19</v>
      </c>
      <c r="E11" s="11" t="s">
        <v>32</v>
      </c>
      <c r="F11" s="11" t="s">
        <v>16</v>
      </c>
      <c r="G11" s="11" t="s">
        <v>16</v>
      </c>
      <c r="H11" s="11" t="s">
        <v>43</v>
      </c>
      <c r="I11" s="11" t="s">
        <v>35</v>
      </c>
      <c r="J11" s="11" t="s">
        <v>20</v>
      </c>
      <c r="K11" s="11" t="s">
        <v>44</v>
      </c>
      <c r="L11" s="11" t="s">
        <v>45</v>
      </c>
      <c r="M11" s="11" t="s">
        <v>46</v>
      </c>
      <c r="N11" s="11" t="s">
        <v>16</v>
      </c>
      <c r="O11" s="11" t="s">
        <v>16</v>
      </c>
      <c r="P11" s="11">
        <f>SUM(J11+L11)</f>
        <v>44</v>
      </c>
      <c r="Q11" s="11">
        <f>SUM(K11+M11)</f>
        <v>200</v>
      </c>
    </row>
    <row r="12" spans="1:17" ht="18">
      <c r="A12" s="10" t="s">
        <v>47</v>
      </c>
      <c r="B12" s="11">
        <v>14</v>
      </c>
      <c r="C12" s="11" t="s">
        <v>27</v>
      </c>
      <c r="D12" s="11">
        <v>6</v>
      </c>
      <c r="E12" s="11" t="s">
        <v>42</v>
      </c>
      <c r="F12" s="11" t="s">
        <v>16</v>
      </c>
      <c r="G12" s="11" t="s">
        <v>16</v>
      </c>
      <c r="H12" s="11" t="s">
        <v>135</v>
      </c>
      <c r="I12" s="11" t="s">
        <v>35</v>
      </c>
      <c r="J12" s="11" t="s">
        <v>49</v>
      </c>
      <c r="K12" s="11" t="s">
        <v>50</v>
      </c>
      <c r="L12" s="11" t="s">
        <v>51</v>
      </c>
      <c r="M12" s="11" t="s">
        <v>52</v>
      </c>
      <c r="N12" s="11" t="s">
        <v>16</v>
      </c>
      <c r="O12" s="11" t="s">
        <v>16</v>
      </c>
      <c r="P12" s="11">
        <f>SUM(J12+L12)</f>
        <v>72</v>
      </c>
      <c r="Q12" s="11">
        <f>SUM(K12+M12)</f>
        <v>332</v>
      </c>
    </row>
    <row r="13" spans="1:17" ht="18">
      <c r="A13" s="10" t="s">
        <v>55</v>
      </c>
      <c r="B13" s="11" t="s">
        <v>37</v>
      </c>
      <c r="C13" s="11" t="s">
        <v>42</v>
      </c>
      <c r="D13" s="11" t="s">
        <v>33</v>
      </c>
      <c r="E13" s="11" t="s">
        <v>33</v>
      </c>
      <c r="F13" s="11" t="s">
        <v>16</v>
      </c>
      <c r="G13" s="11" t="s">
        <v>16</v>
      </c>
      <c r="H13" s="11" t="s">
        <v>39</v>
      </c>
      <c r="I13" s="11" t="s">
        <v>35</v>
      </c>
      <c r="J13" s="11" t="s">
        <v>23</v>
      </c>
      <c r="K13" s="11" t="s">
        <v>56</v>
      </c>
      <c r="L13" s="11" t="s">
        <v>16</v>
      </c>
      <c r="M13" s="11" t="s">
        <v>16</v>
      </c>
      <c r="N13" s="11" t="s">
        <v>16</v>
      </c>
      <c r="O13" s="11" t="s">
        <v>16</v>
      </c>
      <c r="P13" s="11">
        <f>SUM(J13+L13)</f>
        <v>14</v>
      </c>
      <c r="Q13" s="11">
        <v>71</v>
      </c>
    </row>
    <row r="14" spans="1:17" ht="18">
      <c r="A14" s="10" t="s">
        <v>57</v>
      </c>
      <c r="B14" s="11">
        <v>16</v>
      </c>
      <c r="C14" s="11" t="s">
        <v>19</v>
      </c>
      <c r="D14" s="11" t="s">
        <v>42</v>
      </c>
      <c r="E14" s="11">
        <v>7</v>
      </c>
      <c r="F14" s="11" t="s">
        <v>16</v>
      </c>
      <c r="G14" s="11" t="s">
        <v>16</v>
      </c>
      <c r="H14" s="11" t="s">
        <v>136</v>
      </c>
      <c r="I14" s="11" t="s">
        <v>35</v>
      </c>
      <c r="J14" s="11" t="s">
        <v>23</v>
      </c>
      <c r="K14" s="11" t="s">
        <v>58</v>
      </c>
      <c r="L14" s="11" t="s">
        <v>42</v>
      </c>
      <c r="M14" s="11" t="s">
        <v>53</v>
      </c>
      <c r="N14" s="11" t="s">
        <v>16</v>
      </c>
      <c r="O14" s="11" t="s">
        <v>16</v>
      </c>
      <c r="P14" s="11">
        <f>SUM(J14+L14)</f>
        <v>20</v>
      </c>
      <c r="Q14" s="11">
        <f>SUM(K14+M14)</f>
        <v>93</v>
      </c>
    </row>
    <row r="15" spans="1:17" ht="109.8" customHeight="1">
      <c r="A15" s="3" t="s">
        <v>60</v>
      </c>
      <c r="B15" s="12" t="s">
        <v>61</v>
      </c>
      <c r="C15" s="12" t="s">
        <v>62</v>
      </c>
      <c r="D15" s="12" t="s">
        <v>40</v>
      </c>
      <c r="E15" s="12" t="s">
        <v>63</v>
      </c>
      <c r="F15" s="12" t="s">
        <v>16</v>
      </c>
      <c r="G15" s="12" t="s">
        <v>16</v>
      </c>
      <c r="H15" s="12" t="s">
        <v>138</v>
      </c>
      <c r="I15" s="12" t="s">
        <v>35</v>
      </c>
      <c r="J15" s="12" t="s">
        <v>64</v>
      </c>
      <c r="K15" s="12" t="s">
        <v>65</v>
      </c>
      <c r="L15" s="12" t="s">
        <v>66</v>
      </c>
      <c r="M15" s="12" t="s">
        <v>67</v>
      </c>
      <c r="N15" s="12" t="s">
        <v>16</v>
      </c>
      <c r="O15" s="12" t="s">
        <v>16</v>
      </c>
      <c r="P15" s="12">
        <f>SUM(P7:P14)</f>
        <v>259</v>
      </c>
      <c r="Q15" s="12">
        <f>SUM(Q7:Q14)</f>
        <v>1022</v>
      </c>
    </row>
    <row r="16" spans="1:17" ht="18">
      <c r="A16" s="10" t="s">
        <v>68</v>
      </c>
      <c r="B16" s="11">
        <v>21</v>
      </c>
      <c r="C16" s="11" t="s">
        <v>18</v>
      </c>
      <c r="D16" s="11" t="s">
        <v>32</v>
      </c>
      <c r="E16" s="11">
        <v>12</v>
      </c>
      <c r="F16" s="11" t="s">
        <v>16</v>
      </c>
      <c r="G16" s="11" t="s">
        <v>16</v>
      </c>
      <c r="H16" s="11" t="s">
        <v>43</v>
      </c>
      <c r="I16" s="11" t="s">
        <v>35</v>
      </c>
      <c r="J16" s="11" t="s">
        <v>70</v>
      </c>
      <c r="K16" s="11" t="s">
        <v>71</v>
      </c>
      <c r="L16" s="11" t="s">
        <v>72</v>
      </c>
      <c r="M16" s="11" t="s">
        <v>73</v>
      </c>
      <c r="N16" s="11" t="s">
        <v>16</v>
      </c>
      <c r="O16" s="11" t="s">
        <v>16</v>
      </c>
      <c r="P16" s="11">
        <f>SUM(J16+L16)</f>
        <v>142</v>
      </c>
      <c r="Q16" s="11">
        <f>SUM(K16+M16)</f>
        <v>828</v>
      </c>
    </row>
    <row r="17" spans="1:17" ht="18">
      <c r="A17" s="10" t="s">
        <v>74</v>
      </c>
      <c r="B17" s="11" t="s">
        <v>30</v>
      </c>
      <c r="C17" s="11" t="s">
        <v>19</v>
      </c>
      <c r="D17" s="11" t="s">
        <v>32</v>
      </c>
      <c r="E17" s="11" t="s">
        <v>38</v>
      </c>
      <c r="F17" s="11" t="s">
        <v>16</v>
      </c>
      <c r="G17" s="11" t="s">
        <v>16</v>
      </c>
      <c r="H17" s="11" t="s">
        <v>75</v>
      </c>
      <c r="I17" s="11" t="s">
        <v>35</v>
      </c>
      <c r="J17" s="11" t="s">
        <v>24</v>
      </c>
      <c r="K17" s="11" t="s">
        <v>76</v>
      </c>
      <c r="L17" s="11" t="s">
        <v>77</v>
      </c>
      <c r="M17" s="11" t="s">
        <v>78</v>
      </c>
      <c r="N17" s="11" t="s">
        <v>16</v>
      </c>
      <c r="O17" s="11" t="s">
        <v>16</v>
      </c>
      <c r="P17" s="11">
        <f>SUM(J17+L17)</f>
        <v>111</v>
      </c>
      <c r="Q17" s="11">
        <f>SUM(K17+M17)</f>
        <v>652</v>
      </c>
    </row>
    <row r="18" spans="1:17" ht="18">
      <c r="A18" s="10" t="s">
        <v>82</v>
      </c>
      <c r="B18" s="11" t="s">
        <v>30</v>
      </c>
      <c r="C18" s="11" t="s">
        <v>18</v>
      </c>
      <c r="D18" s="11" t="s">
        <v>32</v>
      </c>
      <c r="E18" s="11" t="s">
        <v>49</v>
      </c>
      <c r="F18" s="11" t="s">
        <v>16</v>
      </c>
      <c r="G18" s="11" t="s">
        <v>16</v>
      </c>
      <c r="H18" s="11" t="s">
        <v>69</v>
      </c>
      <c r="I18" s="11" t="s">
        <v>35</v>
      </c>
      <c r="J18" s="11" t="s">
        <v>83</v>
      </c>
      <c r="K18" s="11" t="s">
        <v>84</v>
      </c>
      <c r="L18" s="11" t="s">
        <v>85</v>
      </c>
      <c r="M18" s="11" t="s">
        <v>86</v>
      </c>
      <c r="N18" s="11" t="s">
        <v>16</v>
      </c>
      <c r="O18" s="11" t="s">
        <v>16</v>
      </c>
      <c r="P18" s="11">
        <f>SUM(K18+M18)</f>
        <v>589</v>
      </c>
      <c r="Q18" s="11">
        <f t="shared" ref="Q18:Q23" si="0">SUM(K18+M18)</f>
        <v>589</v>
      </c>
    </row>
    <row r="19" spans="1:17" ht="18">
      <c r="A19" s="10" t="s">
        <v>87</v>
      </c>
      <c r="B19" s="11" t="s">
        <v>81</v>
      </c>
      <c r="C19" s="11" t="s">
        <v>18</v>
      </c>
      <c r="D19" s="11" t="s">
        <v>33</v>
      </c>
      <c r="E19" s="11" t="s">
        <v>28</v>
      </c>
      <c r="F19" s="11" t="s">
        <v>16</v>
      </c>
      <c r="G19" s="11" t="s">
        <v>16</v>
      </c>
      <c r="H19" s="11" t="s">
        <v>88</v>
      </c>
      <c r="I19" s="11" t="s">
        <v>35</v>
      </c>
      <c r="J19" s="11" t="s">
        <v>89</v>
      </c>
      <c r="K19" s="11" t="s">
        <v>90</v>
      </c>
      <c r="L19" s="11" t="s">
        <v>91</v>
      </c>
      <c r="M19" s="11" t="s">
        <v>92</v>
      </c>
      <c r="N19" s="11" t="s">
        <v>16</v>
      </c>
      <c r="O19" s="11" t="s">
        <v>16</v>
      </c>
      <c r="P19" s="11">
        <f>SUM(J19+L19)</f>
        <v>136</v>
      </c>
      <c r="Q19" s="11">
        <f t="shared" si="0"/>
        <v>816</v>
      </c>
    </row>
    <row r="20" spans="1:17" ht="18">
      <c r="A20" s="10" t="s">
        <v>93</v>
      </c>
      <c r="B20" s="11" t="s">
        <v>30</v>
      </c>
      <c r="C20" s="11" t="s">
        <v>16</v>
      </c>
      <c r="D20" s="11" t="s">
        <v>32</v>
      </c>
      <c r="E20" s="11" t="s">
        <v>59</v>
      </c>
      <c r="F20" s="11" t="s">
        <v>16</v>
      </c>
      <c r="G20" s="11" t="s">
        <v>16</v>
      </c>
      <c r="H20" s="11" t="s">
        <v>94</v>
      </c>
      <c r="I20" s="11" t="s">
        <v>35</v>
      </c>
      <c r="J20" s="11" t="s">
        <v>95</v>
      </c>
      <c r="K20" s="11" t="s">
        <v>96</v>
      </c>
      <c r="L20" s="11" t="s">
        <v>97</v>
      </c>
      <c r="M20" s="11" t="s">
        <v>98</v>
      </c>
      <c r="N20" s="11" t="s">
        <v>16</v>
      </c>
      <c r="O20" s="11" t="s">
        <v>16</v>
      </c>
      <c r="P20" s="11">
        <f>SUM(J20+L20)</f>
        <v>110</v>
      </c>
      <c r="Q20" s="11">
        <f t="shared" si="0"/>
        <v>693</v>
      </c>
    </row>
    <row r="21" spans="1:17" ht="18">
      <c r="A21" s="10" t="s">
        <v>99</v>
      </c>
      <c r="B21" s="11" t="s">
        <v>20</v>
      </c>
      <c r="C21" s="11" t="s">
        <v>18</v>
      </c>
      <c r="D21" s="11" t="s">
        <v>79</v>
      </c>
      <c r="E21" s="11">
        <v>14</v>
      </c>
      <c r="F21" s="11" t="s">
        <v>16</v>
      </c>
      <c r="G21" s="11" t="s">
        <v>16</v>
      </c>
      <c r="H21" s="11" t="s">
        <v>100</v>
      </c>
      <c r="I21" s="11" t="s">
        <v>35</v>
      </c>
      <c r="J21" s="11" t="s">
        <v>50</v>
      </c>
      <c r="K21" s="11" t="s">
        <v>101</v>
      </c>
      <c r="L21" s="11" t="s">
        <v>102</v>
      </c>
      <c r="M21" s="11" t="s">
        <v>54</v>
      </c>
      <c r="N21" s="11" t="s">
        <v>16</v>
      </c>
      <c r="O21" s="11" t="s">
        <v>16</v>
      </c>
      <c r="P21" s="11">
        <f>SUM(J21+L21)</f>
        <v>115</v>
      </c>
      <c r="Q21" s="11">
        <f t="shared" si="0"/>
        <v>739</v>
      </c>
    </row>
    <row r="22" spans="1:17" ht="18">
      <c r="A22" s="10" t="s">
        <v>104</v>
      </c>
      <c r="B22" s="11" t="s">
        <v>37</v>
      </c>
      <c r="C22" s="11" t="s">
        <v>16</v>
      </c>
      <c r="D22" s="11" t="s">
        <v>18</v>
      </c>
      <c r="E22" s="11" t="s">
        <v>28</v>
      </c>
      <c r="F22" s="11" t="s">
        <v>16</v>
      </c>
      <c r="G22" s="11" t="s">
        <v>16</v>
      </c>
      <c r="H22" s="11" t="s">
        <v>105</v>
      </c>
      <c r="I22" s="11" t="s">
        <v>35</v>
      </c>
      <c r="J22" s="11" t="s">
        <v>80</v>
      </c>
      <c r="K22" s="11" t="s">
        <v>106</v>
      </c>
      <c r="L22" s="11" t="s">
        <v>103</v>
      </c>
      <c r="M22" s="11" t="s">
        <v>107</v>
      </c>
      <c r="N22" s="11" t="s">
        <v>16</v>
      </c>
      <c r="O22" s="11" t="s">
        <v>16</v>
      </c>
      <c r="P22" s="11">
        <f>SUM(J22+L22)</f>
        <v>80</v>
      </c>
      <c r="Q22" s="11">
        <f t="shared" si="0"/>
        <v>524</v>
      </c>
    </row>
    <row r="23" spans="1:17" ht="18">
      <c r="A23" s="10" t="s">
        <v>108</v>
      </c>
      <c r="B23" s="11" t="s">
        <v>28</v>
      </c>
      <c r="C23" s="11" t="s">
        <v>18</v>
      </c>
      <c r="D23" s="11" t="s">
        <v>18</v>
      </c>
      <c r="E23" s="11" t="s">
        <v>48</v>
      </c>
      <c r="F23" s="11" t="s">
        <v>16</v>
      </c>
      <c r="G23" s="11" t="s">
        <v>16</v>
      </c>
      <c r="H23" s="11" t="s">
        <v>109</v>
      </c>
      <c r="I23" s="11" t="s">
        <v>35</v>
      </c>
      <c r="J23" s="11" t="s">
        <v>48</v>
      </c>
      <c r="K23" s="11" t="s">
        <v>110</v>
      </c>
      <c r="L23" s="11" t="s">
        <v>111</v>
      </c>
      <c r="M23" s="11" t="s">
        <v>112</v>
      </c>
      <c r="N23" s="11" t="s">
        <v>16</v>
      </c>
      <c r="O23" s="11" t="s">
        <v>16</v>
      </c>
      <c r="P23" s="11">
        <f>SUM(J23+L23)</f>
        <v>53</v>
      </c>
      <c r="Q23" s="11">
        <f t="shared" si="0"/>
        <v>351</v>
      </c>
    </row>
    <row r="24" spans="1:17" ht="18">
      <c r="A24" s="10" t="s">
        <v>114</v>
      </c>
      <c r="B24" s="11">
        <v>17</v>
      </c>
      <c r="C24" s="11" t="s">
        <v>16</v>
      </c>
      <c r="D24" s="11" t="s">
        <v>33</v>
      </c>
      <c r="E24" s="11">
        <v>12</v>
      </c>
      <c r="F24" s="11" t="s">
        <v>16</v>
      </c>
      <c r="G24" s="11" t="s">
        <v>16</v>
      </c>
      <c r="H24" s="11" t="s">
        <v>137</v>
      </c>
      <c r="I24" s="11" t="s">
        <v>35</v>
      </c>
      <c r="J24" s="11" t="s">
        <v>37</v>
      </c>
      <c r="K24" s="11" t="s">
        <v>115</v>
      </c>
      <c r="L24" s="11" t="s">
        <v>116</v>
      </c>
      <c r="M24" s="11" t="s">
        <v>117</v>
      </c>
      <c r="N24" s="11" t="s">
        <v>16</v>
      </c>
      <c r="O24" s="11" t="s">
        <v>16</v>
      </c>
      <c r="P24" s="11">
        <f>SUM(B24+D24)</f>
        <v>22</v>
      </c>
      <c r="Q24" s="11">
        <f>SUM(C24+E24)</f>
        <v>12</v>
      </c>
    </row>
    <row r="25" spans="1:17" ht="18">
      <c r="A25" s="10" t="s">
        <v>118</v>
      </c>
      <c r="B25" s="11" t="s">
        <v>15</v>
      </c>
      <c r="C25" s="11" t="s">
        <v>16</v>
      </c>
      <c r="D25" s="11">
        <v>4</v>
      </c>
      <c r="E25" s="11" t="s">
        <v>48</v>
      </c>
      <c r="F25" s="11" t="s">
        <v>16</v>
      </c>
      <c r="G25" s="11" t="s">
        <v>16</v>
      </c>
      <c r="H25" s="11" t="s">
        <v>139</v>
      </c>
      <c r="I25" s="11" t="s">
        <v>35</v>
      </c>
      <c r="J25" s="11" t="s">
        <v>45</v>
      </c>
      <c r="K25" s="11" t="s">
        <v>119</v>
      </c>
      <c r="L25" s="11" t="s">
        <v>120</v>
      </c>
      <c r="M25" s="11" t="s">
        <v>121</v>
      </c>
      <c r="N25" s="11" t="s">
        <v>16</v>
      </c>
      <c r="O25" s="11" t="s">
        <v>16</v>
      </c>
      <c r="P25" s="11">
        <f t="shared" ref="P25:Q27" si="1">SUM(J25+L25)</f>
        <v>121</v>
      </c>
      <c r="Q25" s="11">
        <f t="shared" si="1"/>
        <v>849</v>
      </c>
    </row>
    <row r="26" spans="1:17" ht="82.2" customHeight="1">
      <c r="A26" s="3" t="s">
        <v>122</v>
      </c>
      <c r="B26" s="12" t="s">
        <v>66</v>
      </c>
      <c r="C26" s="12" t="s">
        <v>32</v>
      </c>
      <c r="D26" s="12">
        <v>52</v>
      </c>
      <c r="E26" s="12">
        <v>126</v>
      </c>
      <c r="F26" s="12" t="s">
        <v>16</v>
      </c>
      <c r="G26" s="12" t="s">
        <v>16</v>
      </c>
      <c r="H26" s="12" t="s">
        <v>140</v>
      </c>
      <c r="I26" s="12" t="s">
        <v>35</v>
      </c>
      <c r="J26" s="12" t="s">
        <v>123</v>
      </c>
      <c r="K26" s="12" t="s">
        <v>124</v>
      </c>
      <c r="L26" s="12" t="s">
        <v>125</v>
      </c>
      <c r="M26" s="12" t="s">
        <v>126</v>
      </c>
      <c r="N26" s="12" t="s">
        <v>16</v>
      </c>
      <c r="O26" s="12" t="s">
        <v>16</v>
      </c>
      <c r="P26" s="12">
        <f t="shared" si="1"/>
        <v>1051</v>
      </c>
      <c r="Q26" s="12">
        <f t="shared" si="1"/>
        <v>6601</v>
      </c>
    </row>
    <row r="27" spans="1:17" ht="50.1" customHeight="1">
      <c r="A27" s="3" t="s">
        <v>127</v>
      </c>
      <c r="B27" s="12" t="s">
        <v>128</v>
      </c>
      <c r="C27" s="12" t="s">
        <v>113</v>
      </c>
      <c r="D27" s="12">
        <v>89</v>
      </c>
      <c r="E27" s="12">
        <v>162</v>
      </c>
      <c r="F27" s="12" t="s">
        <v>16</v>
      </c>
      <c r="G27" s="12" t="s">
        <v>16</v>
      </c>
      <c r="H27" s="12" t="s">
        <v>141</v>
      </c>
      <c r="I27" s="12" t="s">
        <v>35</v>
      </c>
      <c r="J27" s="12" t="s">
        <v>129</v>
      </c>
      <c r="K27" s="12" t="s">
        <v>130</v>
      </c>
      <c r="L27" s="12" t="s">
        <v>131</v>
      </c>
      <c r="M27" s="12" t="s">
        <v>132</v>
      </c>
      <c r="N27" s="12" t="s">
        <v>16</v>
      </c>
      <c r="O27" s="12" t="s">
        <v>16</v>
      </c>
      <c r="P27" s="12">
        <f t="shared" si="1"/>
        <v>1310</v>
      </c>
      <c r="Q27" s="12">
        <f t="shared" si="1"/>
        <v>7625</v>
      </c>
    </row>
    <row r="28" spans="1:17" ht="24.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2.75" customHeight="1">
      <c r="A29" s="1"/>
    </row>
  </sheetData>
  <mergeCells count="16">
    <mergeCell ref="J5:K5"/>
    <mergeCell ref="L5:M5"/>
    <mergeCell ref="N5:O5"/>
    <mergeCell ref="P5:Q5"/>
    <mergeCell ref="A1:O1"/>
    <mergeCell ref="A3:O3"/>
    <mergeCell ref="A4:O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8749999999999998" right="0.78749999999999998" top="1.0249999999999999" bottom="1.0249999999999999" header="0.78749999999999998" footer="0.78749999999999998"/>
  <pageSetup paperSize="9" scale="57" fitToHeight="0" orientation="landscape" useFirstPageNumber="1" verticalDpi="0" r:id="rId1"/>
  <headerFooter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ChronoExp</dc:creator>
  <cp:lastModifiedBy>Windows User</cp:lastModifiedBy>
  <cp:revision>1</cp:revision>
  <cp:lastPrinted>2021-10-26T09:42:53Z</cp:lastPrinted>
  <dcterms:created xsi:type="dcterms:W3CDTF">2016-04-20T16:56:38Z</dcterms:created>
  <dcterms:modified xsi:type="dcterms:W3CDTF">2021-10-26T09:43:48Z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